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tabRatio="867" activeTab="1"/>
  </bookViews>
  <sheets>
    <sheet name="RIEPILOGO ENTRATE DPCM" sheetId="1" r:id="rId1"/>
    <sheet name="RIEPILOGO SPESA DPCM" sheetId="2" r:id="rId2"/>
  </sheets>
  <definedNames>
    <definedName name="_xlnm.Print_Area" localSheetId="0">'RIEPILOGO ENTRATE DPCM'!$A$1:$C$36</definedName>
    <definedName name="_xlnm.Print_Area" localSheetId="1">'RIEPILOGO SPESA DPCM'!$A$1:$N$45</definedName>
  </definedNames>
  <calcPr fullCalcOnLoad="1"/>
</workbook>
</file>

<file path=xl/sharedStrings.xml><?xml version="1.0" encoding="utf-8"?>
<sst xmlns="http://schemas.openxmlformats.org/spreadsheetml/2006/main" count="99" uniqueCount="83">
  <si>
    <t>Imposte</t>
  </si>
  <si>
    <t>Tasse</t>
  </si>
  <si>
    <t>Tributi speciali ed altre entrate tributarie proprie</t>
  </si>
  <si>
    <t>Contributi e trasferimenti correnti dello Stato</t>
  </si>
  <si>
    <t>Contributi e trasferimenti correnti dalla regione</t>
  </si>
  <si>
    <t>Contributi e trasferimenti correnti dalla regione per funzioni delegate</t>
  </si>
  <si>
    <t>Contributi e trasferimenti correnti da altri enti del settore pubblico</t>
  </si>
  <si>
    <t>Proventi dei servizi pubblici</t>
  </si>
  <si>
    <t>Proventi dei beni dell'ente</t>
  </si>
  <si>
    <t>Interessi su anticipazioni e crediti</t>
  </si>
  <si>
    <t>Proventi diversi</t>
  </si>
  <si>
    <t>Alienazioni di beni patrimoniali</t>
  </si>
  <si>
    <t>Trasferimenti di capitale dallo Stato</t>
  </si>
  <si>
    <t>Trasferimenti di capitale dalla regione</t>
  </si>
  <si>
    <t>Trasferimenti di capitale da altri soggetti</t>
  </si>
  <si>
    <t>Anticipazioni di cassa</t>
  </si>
  <si>
    <t>Assunzione di mutui e prestiti</t>
  </si>
  <si>
    <t>CATEGORIA 1^</t>
  </si>
  <si>
    <t>CATEGORIA 2^</t>
  </si>
  <si>
    <t>CATEGORIA 3^</t>
  </si>
  <si>
    <t>TITOLO I ENTRATE TRIBUTARIE</t>
  </si>
  <si>
    <t>CATEGORIA 4^</t>
  </si>
  <si>
    <t>Contributi e trasferimenti correnti da parte di organismi comunitari e internazionali</t>
  </si>
  <si>
    <t>CATEGORIA 5^</t>
  </si>
  <si>
    <t>TITOLO III ENTRATE EXTRA-TRIBUTARIE</t>
  </si>
  <si>
    <t>Utili netti delle aziende speciali e partecipate, dividenti di società</t>
  </si>
  <si>
    <t>TITOLO IV ENTRATE DERIVANTI DA ALIENAZIONE, DA TRASFERIMENTI DI CAPITALE E DA RISCOSSIONE DI CREDITI</t>
  </si>
  <si>
    <t>Trasferimenti di capitale da altri enti del settore pubblico</t>
  </si>
  <si>
    <t>CATEGORIA 6^</t>
  </si>
  <si>
    <t>Riscossione di crediti</t>
  </si>
  <si>
    <t>TITOLO V ENTRATE DERIVANTI DA ACCENSIONE PRESTITI</t>
  </si>
  <si>
    <t>Finanziamenti a breve termine</t>
  </si>
  <si>
    <t>TITOLO VI ENTRATE DERIVANTI DA SERVIZI PER CONTO DI TERZI</t>
  </si>
  <si>
    <t>TITOLO II ENTRATA DERIVANTI DA CONTRIBUTI E TRASFERIMENTI CORRENTI DELLO STATO DELLA REGIONE E DI
 ALTRI ENTI PUBBLICI ANCHE IN RAPPORTO ALL'ESERCIZIO DI FUNZIONI DELEGATE</t>
  </si>
  <si>
    <t>TOTALE TITOLO I</t>
  </si>
  <si>
    <t>TOTALE TITOLO II</t>
  </si>
  <si>
    <t>TOTALE TITOLO III</t>
  </si>
  <si>
    <t>TOTALE TITOLO IV</t>
  </si>
  <si>
    <t>TOTALE TITOLO V</t>
  </si>
  <si>
    <t>COMPETENZA</t>
  </si>
  <si>
    <t>TOTALE GENERALE DELL'ENTRATA</t>
  </si>
  <si>
    <t>1 Personale</t>
  </si>
  <si>
    <t>2 Acquisto di beni di consumo e/o di materie prime</t>
  </si>
  <si>
    <t>3 Prestazioni di servizi</t>
  </si>
  <si>
    <t>4 Utilizzo di beni di terzi</t>
  </si>
  <si>
    <t>5 Traferimenti</t>
  </si>
  <si>
    <t>6 Interessi passivi e oneri finanziari diversi</t>
  </si>
  <si>
    <t>7 Imposte e tasse</t>
  </si>
  <si>
    <t>8 Oneri straordinari della gestione corrente</t>
  </si>
  <si>
    <t>9 Ammortamenti di esercizio</t>
  </si>
  <si>
    <t>10 Fondo svalutazione crediti</t>
  </si>
  <si>
    <t>11 Fondo di riserva</t>
  </si>
  <si>
    <t>1 Acquisizione di beni immobili</t>
  </si>
  <si>
    <t>2 Espropri e servitù onerose</t>
  </si>
  <si>
    <t>3 Acquisto di beni specifici per realizzazioni in economia</t>
  </si>
  <si>
    <t>4 Utilizzo di beni di terzi per realizzazioni in economia</t>
  </si>
  <si>
    <t>5 Acquisizioni di beni mobili, macchine ed attrezzature</t>
  </si>
  <si>
    <t>6 Incarichi professionali esterni</t>
  </si>
  <si>
    <t>7 Trasferimenti di capitali</t>
  </si>
  <si>
    <t>8 Partecipazioni azionarie</t>
  </si>
  <si>
    <t>9 Conferimenti di capitale</t>
  </si>
  <si>
    <t>10 Concessioni di crediti e anticipazioni</t>
  </si>
  <si>
    <t>11 TOTALE TITOLO 2°: SPESE IN CONTO CAPITALE</t>
  </si>
  <si>
    <t>TOTALE SPESE PER CLASSIFICAZIONE FUNZIONALE</t>
  </si>
  <si>
    <t>INTERVENTI/FUNZIONI</t>
  </si>
  <si>
    <t>FUNZIONE DI POLIZIA LOCALE</t>
  </si>
  <si>
    <t>FUNZIONE RELATIVE ALLA GIUSTIZIA</t>
  </si>
  <si>
    <t>FUNZIONE GENERALI DI AMMINISTRAZIONE, DI GESTIONE E DI CONTROLLO</t>
  </si>
  <si>
    <t>FUNZIONE DI ISTRUZIONE PUBBLICA</t>
  </si>
  <si>
    <t>FUNZIONE RELATIVA ALLA CULTURA ED AI BENI CULTURALI</t>
  </si>
  <si>
    <t>FUNZIONI NEL SETTORE SPORTIVO E RICREATIVO</t>
  </si>
  <si>
    <t>FUNZIONI NEL CAMPO TURISTICO</t>
  </si>
  <si>
    <t>FUNZIONI NEL CAMPO DELLA VIABILITA' E DEI TRASPORTI</t>
  </si>
  <si>
    <t>FUNZIONI RIGUARDANTI LA GESTIONE DEL TERRITORIO E DELL'AMBIENTE</t>
  </si>
  <si>
    <t>FUNZIONI DEL SETTORE SOCIALE</t>
  </si>
  <si>
    <t>FUNZIONI NEL CAMPO DELLO SVILUPPO ECONOMICO</t>
  </si>
  <si>
    <t>FUNZIONI RELATIVE A SERVIZI PRODUTTIVI</t>
  </si>
  <si>
    <t>TOTALE SPESE</t>
  </si>
  <si>
    <t>TOTALE TITOLO 3°: SPESE PER RIMBORSO DI PRESTITI</t>
  </si>
  <si>
    <t>TOTALE TITOLO 4°: SPESE PER SERVIZI PER CONTO DI TERZI</t>
  </si>
  <si>
    <t>12 TOTALE TITOLO 1°: SPESE CORRENTI</t>
  </si>
  <si>
    <t>ENTRATE - RENDICONTO DI GESTIONE ANNO 2015</t>
  </si>
  <si>
    <t>USCITE - RENDICONTO DI GESTIONE ANNO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</si>
</sst>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3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43" fontId="3" fillId="0" borderId="6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7" xfId="0" applyFont="1" applyBorder="1" applyAlignment="1">
      <alignment/>
    </xf>
    <xf numFmtId="0" fontId="3" fillId="0" borderId="8" xfId="0" applyFont="1" applyBorder="1" applyAlignment="1">
      <alignment/>
    </xf>
    <xf numFmtId="43" fontId="3" fillId="0" borderId="9" xfId="0" applyNumberFormat="1" applyFont="1" applyBorder="1" applyAlignment="1">
      <alignment/>
    </xf>
    <xf numFmtId="43" fontId="3" fillId="3" borderId="10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43" fontId="3" fillId="2" borderId="10" xfId="0" applyNumberFormat="1" applyFont="1" applyFill="1" applyBorder="1" applyAlignment="1">
      <alignment/>
    </xf>
    <xf numFmtId="4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3" fontId="6" fillId="0" borderId="0" xfId="15" applyFont="1" applyAlignment="1">
      <alignment/>
    </xf>
    <xf numFmtId="0" fontId="6" fillId="0" borderId="5" xfId="0" applyFont="1" applyBorder="1" applyAlignment="1">
      <alignment wrapText="1"/>
    </xf>
    <xf numFmtId="43" fontId="6" fillId="0" borderId="0" xfId="15" applyFont="1" applyBorder="1" applyAlignment="1">
      <alignment/>
    </xf>
    <xf numFmtId="43" fontId="6" fillId="0" borderId="6" xfId="15" applyFont="1" applyBorder="1" applyAlignment="1">
      <alignment/>
    </xf>
    <xf numFmtId="0" fontId="5" fillId="3" borderId="7" xfId="0" applyFont="1" applyFill="1" applyBorder="1" applyAlignment="1">
      <alignment wrapText="1"/>
    </xf>
    <xf numFmtId="43" fontId="5" fillId="3" borderId="8" xfId="15" applyFont="1" applyFill="1" applyBorder="1" applyAlignment="1">
      <alignment/>
    </xf>
    <xf numFmtId="43" fontId="5" fillId="3" borderId="9" xfId="15" applyFont="1" applyFill="1" applyBorder="1" applyAlignment="1">
      <alignment/>
    </xf>
    <xf numFmtId="43" fontId="6" fillId="0" borderId="13" xfId="15" applyFont="1" applyBorder="1" applyAlignment="1">
      <alignment/>
    </xf>
    <xf numFmtId="43" fontId="6" fillId="0" borderId="12" xfId="15" applyFont="1" applyBorder="1" applyAlignment="1">
      <alignment/>
    </xf>
    <xf numFmtId="0" fontId="6" fillId="0" borderId="2" xfId="0" applyFont="1" applyBorder="1" applyAlignment="1">
      <alignment wrapText="1"/>
    </xf>
    <xf numFmtId="43" fontId="6" fillId="0" borderId="3" xfId="15" applyFont="1" applyBorder="1" applyAlignment="1">
      <alignment/>
    </xf>
    <xf numFmtId="43" fontId="6" fillId="0" borderId="4" xfId="15" applyFont="1" applyBorder="1" applyAlignment="1">
      <alignment/>
    </xf>
    <xf numFmtId="0" fontId="5" fillId="3" borderId="11" xfId="0" applyFont="1" applyFill="1" applyBorder="1" applyAlignment="1">
      <alignment wrapText="1"/>
    </xf>
    <xf numFmtId="43" fontId="5" fillId="3" borderId="1" xfId="15" applyFont="1" applyFill="1" applyBorder="1" applyAlignment="1">
      <alignment/>
    </xf>
    <xf numFmtId="43" fontId="5" fillId="3" borderId="10" xfId="15" applyFont="1" applyFill="1" applyBorder="1" applyAlignment="1">
      <alignment/>
    </xf>
    <xf numFmtId="0" fontId="5" fillId="2" borderId="11" xfId="0" applyFont="1" applyFill="1" applyBorder="1" applyAlignment="1">
      <alignment wrapText="1"/>
    </xf>
    <xf numFmtId="43" fontId="5" fillId="2" borderId="1" xfId="15" applyFont="1" applyFill="1" applyBorder="1" applyAlignment="1">
      <alignment/>
    </xf>
    <xf numFmtId="43" fontId="5" fillId="2" borderId="10" xfId="15" applyFont="1" applyFill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6" fillId="0" borderId="0" xfId="15" applyFont="1" applyBorder="1" applyAlignment="1">
      <alignment horizontal="right"/>
    </xf>
    <xf numFmtId="43" fontId="6" fillId="0" borderId="0" xfId="0" applyNumberFormat="1" applyFont="1" applyAlignment="1">
      <alignment/>
    </xf>
    <xf numFmtId="164" fontId="4" fillId="0" borderId="6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3" fillId="3" borderId="1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3" borderId="1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workbookViewId="0" topLeftCell="A13">
      <selection activeCell="C36" sqref="C36"/>
    </sheetView>
  </sheetViews>
  <sheetFormatPr defaultColWidth="9.140625" defaultRowHeight="12.75"/>
  <cols>
    <col min="1" max="1" width="19.28125" style="3" customWidth="1"/>
    <col min="2" max="2" width="98.7109375" style="3" customWidth="1"/>
    <col min="3" max="3" width="18.140625" style="3" customWidth="1"/>
    <col min="4" max="16384" width="9.140625" style="3" customWidth="1"/>
  </cols>
  <sheetData>
    <row r="1" spans="1:7" ht="15.75">
      <c r="A1" s="55" t="s">
        <v>81</v>
      </c>
      <c r="B1" s="55"/>
      <c r="C1" s="55"/>
      <c r="D1" s="2"/>
      <c r="E1" s="2"/>
      <c r="F1" s="2"/>
      <c r="G1" s="2"/>
    </row>
    <row r="2" ht="15">
      <c r="C2" s="4" t="s">
        <v>39</v>
      </c>
    </row>
    <row r="3" spans="1:3" ht="15">
      <c r="A3" s="52" t="s">
        <v>20</v>
      </c>
      <c r="B3" s="53"/>
      <c r="C3" s="54"/>
    </row>
    <row r="4" spans="1:3" ht="14.25">
      <c r="A4" s="5" t="s">
        <v>17</v>
      </c>
      <c r="B4" s="6" t="s">
        <v>0</v>
      </c>
      <c r="C4" s="7">
        <v>12062647.78</v>
      </c>
    </row>
    <row r="5" spans="1:3" ht="14.25">
      <c r="A5" s="8" t="s">
        <v>18</v>
      </c>
      <c r="B5" s="9" t="s">
        <v>1</v>
      </c>
      <c r="C5" s="10">
        <v>6058227.8</v>
      </c>
    </row>
    <row r="6" spans="1:3" ht="15" thickBot="1">
      <c r="A6" s="8" t="s">
        <v>19</v>
      </c>
      <c r="B6" s="22" t="s">
        <v>2</v>
      </c>
      <c r="C6" s="21">
        <v>14850.94</v>
      </c>
    </row>
    <row r="7" spans="1:3" ht="15.75" thickTop="1">
      <c r="A7" s="8"/>
      <c r="B7" s="11" t="s">
        <v>34</v>
      </c>
      <c r="C7" s="12">
        <f>SUM(C4:C6)</f>
        <v>18135726.52</v>
      </c>
    </row>
    <row r="8" spans="1:5" ht="30" customHeight="1">
      <c r="A8" s="56" t="s">
        <v>33</v>
      </c>
      <c r="B8" s="57"/>
      <c r="C8" s="58"/>
      <c r="D8" s="13"/>
      <c r="E8" s="14"/>
    </row>
    <row r="9" spans="1:3" ht="14.25">
      <c r="A9" s="5" t="s">
        <v>17</v>
      </c>
      <c r="B9" s="6" t="s">
        <v>3</v>
      </c>
      <c r="C9" s="7">
        <v>385900.54</v>
      </c>
    </row>
    <row r="10" spans="1:3" ht="14.25">
      <c r="A10" s="8" t="s">
        <v>18</v>
      </c>
      <c r="B10" s="9" t="s">
        <v>4</v>
      </c>
      <c r="C10" s="10">
        <v>7700</v>
      </c>
    </row>
    <row r="11" spans="1:3" ht="14.25">
      <c r="A11" s="8" t="s">
        <v>19</v>
      </c>
      <c r="B11" s="9" t="s">
        <v>5</v>
      </c>
      <c r="C11" s="10">
        <v>820810.71</v>
      </c>
    </row>
    <row r="12" spans="1:3" ht="14.25">
      <c r="A12" s="8" t="s">
        <v>21</v>
      </c>
      <c r="B12" s="9" t="s">
        <v>22</v>
      </c>
      <c r="C12" s="49">
        <v>0</v>
      </c>
    </row>
    <row r="13" spans="1:3" ht="15" thickBot="1">
      <c r="A13" s="8" t="s">
        <v>23</v>
      </c>
      <c r="B13" s="22" t="s">
        <v>6</v>
      </c>
      <c r="C13" s="21">
        <v>35885.82</v>
      </c>
    </row>
    <row r="14" spans="1:3" ht="15.75" thickTop="1">
      <c r="A14" s="15"/>
      <c r="B14" s="16" t="s">
        <v>35</v>
      </c>
      <c r="C14" s="17">
        <f>SUM(C9:C13)</f>
        <v>1250297.07</v>
      </c>
    </row>
    <row r="15" spans="1:3" ht="15">
      <c r="A15" s="52" t="s">
        <v>24</v>
      </c>
      <c r="B15" s="53"/>
      <c r="C15" s="54"/>
    </row>
    <row r="16" spans="1:3" ht="14.25">
      <c r="A16" s="5" t="s">
        <v>17</v>
      </c>
      <c r="B16" s="6" t="s">
        <v>7</v>
      </c>
      <c r="C16" s="7">
        <v>2286256.01</v>
      </c>
    </row>
    <row r="17" spans="1:3" ht="14.25">
      <c r="A17" s="8" t="s">
        <v>18</v>
      </c>
      <c r="B17" s="9" t="s">
        <v>8</v>
      </c>
      <c r="C17" s="10">
        <v>1153529.83</v>
      </c>
    </row>
    <row r="18" spans="1:3" ht="14.25">
      <c r="A18" s="8" t="s">
        <v>19</v>
      </c>
      <c r="B18" s="9" t="s">
        <v>9</v>
      </c>
      <c r="C18" s="10">
        <v>3484.67</v>
      </c>
    </row>
    <row r="19" spans="1:3" ht="14.25">
      <c r="A19" s="8" t="s">
        <v>21</v>
      </c>
      <c r="B19" s="9" t="s">
        <v>25</v>
      </c>
      <c r="C19" s="49">
        <v>0</v>
      </c>
    </row>
    <row r="20" spans="1:3" ht="15" thickBot="1">
      <c r="A20" s="8" t="s">
        <v>23</v>
      </c>
      <c r="B20" s="22" t="s">
        <v>10</v>
      </c>
      <c r="C20" s="21">
        <v>493660.91</v>
      </c>
    </row>
    <row r="21" spans="1:3" ht="15.75" thickTop="1">
      <c r="A21" s="15"/>
      <c r="B21" s="16" t="s">
        <v>36</v>
      </c>
      <c r="C21" s="17">
        <f>SUM(C16:C20)</f>
        <v>3936931.42</v>
      </c>
    </row>
    <row r="22" spans="1:3" ht="15">
      <c r="A22" s="52" t="s">
        <v>26</v>
      </c>
      <c r="B22" s="53"/>
      <c r="C22" s="54"/>
    </row>
    <row r="23" spans="1:3" ht="14.25">
      <c r="A23" s="5" t="s">
        <v>17</v>
      </c>
      <c r="B23" s="6" t="s">
        <v>11</v>
      </c>
      <c r="C23" s="7">
        <v>1846718.73</v>
      </c>
    </row>
    <row r="24" spans="1:3" ht="14.25">
      <c r="A24" s="8" t="s">
        <v>18</v>
      </c>
      <c r="B24" s="9" t="s">
        <v>12</v>
      </c>
      <c r="C24" s="48">
        <v>0</v>
      </c>
    </row>
    <row r="25" spans="1:3" ht="14.25">
      <c r="A25" s="8" t="s">
        <v>19</v>
      </c>
      <c r="B25" s="9" t="s">
        <v>13</v>
      </c>
      <c r="C25" s="10">
        <v>1999469.91</v>
      </c>
    </row>
    <row r="26" spans="1:3" ht="14.25">
      <c r="A26" s="8" t="s">
        <v>21</v>
      </c>
      <c r="B26" s="9" t="s">
        <v>27</v>
      </c>
      <c r="C26" s="49">
        <v>0</v>
      </c>
    </row>
    <row r="27" spans="1:3" ht="14.25">
      <c r="A27" s="8" t="s">
        <v>23</v>
      </c>
      <c r="B27" s="9" t="s">
        <v>14</v>
      </c>
      <c r="C27" s="10">
        <v>991325.53</v>
      </c>
    </row>
    <row r="28" spans="1:3" ht="15" thickBot="1">
      <c r="A28" s="8" t="s">
        <v>28</v>
      </c>
      <c r="B28" s="22" t="s">
        <v>29</v>
      </c>
      <c r="C28" s="50">
        <v>0</v>
      </c>
    </row>
    <row r="29" spans="1:3" ht="15.75" thickTop="1">
      <c r="A29" s="15"/>
      <c r="B29" s="16" t="s">
        <v>37</v>
      </c>
      <c r="C29" s="17">
        <f>SUM(C23:C28)</f>
        <v>4837514.17</v>
      </c>
    </row>
    <row r="30" spans="1:3" ht="15">
      <c r="A30" s="52" t="s">
        <v>30</v>
      </c>
      <c r="B30" s="53"/>
      <c r="C30" s="54"/>
    </row>
    <row r="31" spans="1:3" ht="14.25">
      <c r="A31" s="5" t="s">
        <v>17</v>
      </c>
      <c r="B31" s="6" t="s">
        <v>15</v>
      </c>
      <c r="C31" s="51">
        <v>0</v>
      </c>
    </row>
    <row r="32" spans="1:3" ht="14.25">
      <c r="A32" s="8" t="s">
        <v>18</v>
      </c>
      <c r="B32" s="9" t="s">
        <v>31</v>
      </c>
      <c r="C32" s="49">
        <v>0</v>
      </c>
    </row>
    <row r="33" spans="1:3" ht="15" thickBot="1">
      <c r="A33" s="8" t="s">
        <v>19</v>
      </c>
      <c r="B33" s="22" t="s">
        <v>16</v>
      </c>
      <c r="C33" s="50">
        <v>0</v>
      </c>
    </row>
    <row r="34" spans="1:3" ht="15.75" thickTop="1">
      <c r="A34" s="15"/>
      <c r="B34" s="16" t="s">
        <v>38</v>
      </c>
      <c r="C34" s="17">
        <f>SUM(C31:C33)</f>
        <v>0</v>
      </c>
    </row>
    <row r="35" spans="1:3" ht="15">
      <c r="A35" s="52" t="s">
        <v>32</v>
      </c>
      <c r="B35" s="53"/>
      <c r="C35" s="18">
        <v>3294768.84</v>
      </c>
    </row>
    <row r="36" spans="1:3" ht="15.75">
      <c r="A36" s="19"/>
      <c r="B36" s="1" t="s">
        <v>40</v>
      </c>
      <c r="C36" s="20">
        <f>C7+C14+C21+C29+C34+C35</f>
        <v>31455238.02</v>
      </c>
    </row>
  </sheetData>
  <mergeCells count="7">
    <mergeCell ref="A22:C22"/>
    <mergeCell ref="A30:C30"/>
    <mergeCell ref="A35:B35"/>
    <mergeCell ref="A1:C1"/>
    <mergeCell ref="A3:C3"/>
    <mergeCell ref="A8:C8"/>
    <mergeCell ref="A15:C15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75" zoomScaleSheetLayoutView="75" workbookViewId="0" topLeftCell="A1">
      <selection activeCell="A1" sqref="A1:N1"/>
    </sheetView>
  </sheetViews>
  <sheetFormatPr defaultColWidth="9.140625" defaultRowHeight="12.75"/>
  <cols>
    <col min="1" max="1" width="62.8515625" style="24" customWidth="1"/>
    <col min="2" max="14" width="20.57421875" style="23" customWidth="1"/>
    <col min="15" max="16384" width="9.140625" style="23" customWidth="1"/>
  </cols>
  <sheetData>
    <row r="1" spans="1:14" ht="40.5" customHeight="1">
      <c r="A1" s="59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3" spans="1:14" ht="94.5">
      <c r="A3" s="43" t="s">
        <v>64</v>
      </c>
      <c r="B3" s="44" t="s">
        <v>67</v>
      </c>
      <c r="C3" s="44" t="s">
        <v>66</v>
      </c>
      <c r="D3" s="44" t="s">
        <v>65</v>
      </c>
      <c r="E3" s="44" t="s">
        <v>68</v>
      </c>
      <c r="F3" s="44" t="s">
        <v>69</v>
      </c>
      <c r="G3" s="44" t="s">
        <v>70</v>
      </c>
      <c r="H3" s="44" t="s">
        <v>71</v>
      </c>
      <c r="I3" s="44" t="s">
        <v>72</v>
      </c>
      <c r="J3" s="44" t="s">
        <v>73</v>
      </c>
      <c r="K3" s="44" t="s">
        <v>74</v>
      </c>
      <c r="L3" s="44" t="s">
        <v>75</v>
      </c>
      <c r="M3" s="44" t="s">
        <v>76</v>
      </c>
      <c r="N3" s="45" t="s">
        <v>77</v>
      </c>
    </row>
    <row r="4" spans="1:14" ht="18">
      <c r="A4" s="26" t="s">
        <v>41</v>
      </c>
      <c r="B4" s="27">
        <v>2911476</v>
      </c>
      <c r="C4" s="27">
        <v>20555.98</v>
      </c>
      <c r="D4" s="27">
        <v>872856.97</v>
      </c>
      <c r="E4" s="27">
        <v>443442.88</v>
      </c>
      <c r="F4" s="27">
        <v>120268.77</v>
      </c>
      <c r="G4" s="27">
        <v>30063.73</v>
      </c>
      <c r="H4" s="27">
        <v>0</v>
      </c>
      <c r="I4" s="27">
        <v>116777.47</v>
      </c>
      <c r="J4" s="27">
        <v>405790.26</v>
      </c>
      <c r="K4" s="27">
        <v>673530.81</v>
      </c>
      <c r="L4" s="27">
        <v>244919.46</v>
      </c>
      <c r="M4" s="27">
        <v>0</v>
      </c>
      <c r="N4" s="28">
        <f aca="true" t="shared" si="0" ref="N4:N11">SUM(B4:M4)</f>
        <v>5839682.329999999</v>
      </c>
    </row>
    <row r="5" spans="1:14" ht="19.5" customHeight="1">
      <c r="A5" s="26" t="s">
        <v>42</v>
      </c>
      <c r="B5" s="27">
        <v>93330.99</v>
      </c>
      <c r="C5" s="27">
        <v>0</v>
      </c>
      <c r="D5" s="27">
        <v>22754.78</v>
      </c>
      <c r="E5" s="27">
        <v>28827.74</v>
      </c>
      <c r="F5" s="27">
        <v>7223.39</v>
      </c>
      <c r="G5" s="27">
        <v>0</v>
      </c>
      <c r="H5" s="27">
        <v>0</v>
      </c>
      <c r="I5" s="27">
        <v>87098.07</v>
      </c>
      <c r="J5" s="27">
        <v>32717.27</v>
      </c>
      <c r="K5" s="27">
        <v>43172.66</v>
      </c>
      <c r="L5" s="27">
        <v>0</v>
      </c>
      <c r="M5" s="27">
        <v>0</v>
      </c>
      <c r="N5" s="28">
        <f t="shared" si="0"/>
        <v>315124.9</v>
      </c>
    </row>
    <row r="6" spans="1:14" ht="18">
      <c r="A6" s="26" t="s">
        <v>43</v>
      </c>
      <c r="B6" s="27">
        <v>1519238.91</v>
      </c>
      <c r="C6" s="27">
        <v>20301.84</v>
      </c>
      <c r="D6" s="27">
        <v>122641.05</v>
      </c>
      <c r="E6" s="27">
        <v>1494467.69</v>
      </c>
      <c r="F6" s="27">
        <v>565568.4</v>
      </c>
      <c r="G6" s="27">
        <v>150042.07</v>
      </c>
      <c r="H6" s="27">
        <v>187889.19</v>
      </c>
      <c r="I6" s="27">
        <v>1517090.78</v>
      </c>
      <c r="J6" s="27">
        <v>6491046.31</v>
      </c>
      <c r="K6" s="27">
        <v>792345.66</v>
      </c>
      <c r="L6" s="46">
        <v>36989.66</v>
      </c>
      <c r="M6" s="27">
        <v>0</v>
      </c>
      <c r="N6" s="28">
        <f t="shared" si="0"/>
        <v>12897621.559999999</v>
      </c>
    </row>
    <row r="7" spans="1:14" ht="18">
      <c r="A7" s="26" t="s">
        <v>44</v>
      </c>
      <c r="B7" s="27">
        <v>19042.72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39406.05</v>
      </c>
      <c r="I7" s="27">
        <v>6486.16</v>
      </c>
      <c r="J7" s="27">
        <v>0</v>
      </c>
      <c r="K7" s="27">
        <v>189711.2</v>
      </c>
      <c r="L7" s="27">
        <v>0</v>
      </c>
      <c r="M7" s="27">
        <v>0</v>
      </c>
      <c r="N7" s="28">
        <f t="shared" si="0"/>
        <v>254646.13</v>
      </c>
    </row>
    <row r="8" spans="1:14" ht="18">
      <c r="A8" s="26" t="s">
        <v>45</v>
      </c>
      <c r="B8" s="27">
        <v>560621.23</v>
      </c>
      <c r="C8" s="27">
        <v>0</v>
      </c>
      <c r="D8" s="27">
        <v>0</v>
      </c>
      <c r="E8" s="27">
        <v>151553.18</v>
      </c>
      <c r="F8" s="27">
        <v>97972.4</v>
      </c>
      <c r="G8" s="27">
        <v>17500</v>
      </c>
      <c r="H8" s="27">
        <v>0</v>
      </c>
      <c r="I8" s="27">
        <v>0</v>
      </c>
      <c r="J8" s="27">
        <v>47048.32</v>
      </c>
      <c r="K8" s="27">
        <v>1744807.01</v>
      </c>
      <c r="L8" s="27">
        <v>0</v>
      </c>
      <c r="M8" s="27">
        <v>0</v>
      </c>
      <c r="N8" s="28">
        <f t="shared" si="0"/>
        <v>2619502.1399999997</v>
      </c>
    </row>
    <row r="9" spans="1:14" ht="18">
      <c r="A9" s="26" t="s">
        <v>46</v>
      </c>
      <c r="B9" s="27">
        <v>187.57</v>
      </c>
      <c r="C9" s="27">
        <v>0</v>
      </c>
      <c r="D9" s="27">
        <v>0</v>
      </c>
      <c r="E9" s="27">
        <v>201.37</v>
      </c>
      <c r="F9" s="27">
        <v>0</v>
      </c>
      <c r="G9" s="27">
        <v>0</v>
      </c>
      <c r="H9" s="27">
        <v>0</v>
      </c>
      <c r="I9" s="27">
        <v>5222.95</v>
      </c>
      <c r="J9" s="27">
        <v>2192.31</v>
      </c>
      <c r="K9" s="27">
        <v>0</v>
      </c>
      <c r="L9" s="27">
        <v>0</v>
      </c>
      <c r="M9" s="27">
        <v>0</v>
      </c>
      <c r="N9" s="28">
        <f t="shared" si="0"/>
        <v>7804.199999999999</v>
      </c>
    </row>
    <row r="10" spans="1:14" ht="18">
      <c r="A10" s="26" t="s">
        <v>47</v>
      </c>
      <c r="B10" s="27">
        <v>231818.32</v>
      </c>
      <c r="C10" s="27">
        <v>0</v>
      </c>
      <c r="D10" s="27">
        <v>50309.84</v>
      </c>
      <c r="E10" s="27">
        <v>27424.61</v>
      </c>
      <c r="F10" s="27">
        <v>7141.99</v>
      </c>
      <c r="G10" s="27">
        <v>2012.13</v>
      </c>
      <c r="H10" s="27">
        <v>0</v>
      </c>
      <c r="I10" s="27">
        <v>10174.64</v>
      </c>
      <c r="J10" s="27">
        <v>29995.51</v>
      </c>
      <c r="K10" s="27">
        <v>21178.56</v>
      </c>
      <c r="L10" s="27">
        <v>16299.77</v>
      </c>
      <c r="M10" s="27">
        <v>0</v>
      </c>
      <c r="N10" s="28">
        <f t="shared" si="0"/>
        <v>396355.37000000005</v>
      </c>
    </row>
    <row r="11" spans="1:14" ht="18">
      <c r="A11" s="26" t="s">
        <v>48</v>
      </c>
      <c r="B11" s="27">
        <v>43356.9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/>
      <c r="K11" s="27">
        <v>0</v>
      </c>
      <c r="L11" s="27">
        <v>0</v>
      </c>
      <c r="M11" s="27">
        <v>0</v>
      </c>
      <c r="N11" s="28">
        <f t="shared" si="0"/>
        <v>43356.9</v>
      </c>
    </row>
    <row r="12" spans="1:14" ht="18">
      <c r="A12" s="26" t="s">
        <v>49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</row>
    <row r="13" spans="1:14" ht="18">
      <c r="A13" s="26" t="s">
        <v>50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</row>
    <row r="14" spans="1:14" ht="18.75" thickBot="1">
      <c r="A14" s="26" t="s">
        <v>51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8.75" thickTop="1">
      <c r="A15" s="29" t="s">
        <v>80</v>
      </c>
      <c r="B15" s="30">
        <f aca="true" t="shared" si="1" ref="B15:M15">SUM(B4:B14)</f>
        <v>5379072.640000001</v>
      </c>
      <c r="C15" s="30">
        <f t="shared" si="1"/>
        <v>40857.82</v>
      </c>
      <c r="D15" s="30">
        <f t="shared" si="1"/>
        <v>1068562.6400000001</v>
      </c>
      <c r="E15" s="30">
        <f t="shared" si="1"/>
        <v>2145917.47</v>
      </c>
      <c r="F15" s="30">
        <f t="shared" si="1"/>
        <v>798174.9500000001</v>
      </c>
      <c r="G15" s="30">
        <f t="shared" si="1"/>
        <v>199617.93000000002</v>
      </c>
      <c r="H15" s="30">
        <f t="shared" si="1"/>
        <v>227295.24</v>
      </c>
      <c r="I15" s="30">
        <f t="shared" si="1"/>
        <v>1742850.0699999998</v>
      </c>
      <c r="J15" s="30">
        <f t="shared" si="1"/>
        <v>7008789.9799999995</v>
      </c>
      <c r="K15" s="30">
        <f t="shared" si="1"/>
        <v>3464745.9</v>
      </c>
      <c r="L15" s="30">
        <f>SUM(L4:L14)</f>
        <v>298208.89</v>
      </c>
      <c r="M15" s="30">
        <f t="shared" si="1"/>
        <v>0</v>
      </c>
      <c r="N15" s="31">
        <f>M15+L15+K15+J15+I15+H15+G15+F15+E15+D15+C15+B15</f>
        <v>22374093.53</v>
      </c>
    </row>
    <row r="16" spans="2:14" ht="18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8">
      <c r="A17" s="34" t="s">
        <v>52</v>
      </c>
      <c r="B17" s="35">
        <v>273410.72</v>
      </c>
      <c r="C17" s="35">
        <v>0</v>
      </c>
      <c r="D17" s="35">
        <v>0</v>
      </c>
      <c r="E17" s="35">
        <v>1288606.87</v>
      </c>
      <c r="F17" s="35">
        <v>13380.09</v>
      </c>
      <c r="G17" s="35">
        <v>263144.75</v>
      </c>
      <c r="H17" s="35">
        <v>0</v>
      </c>
      <c r="I17" s="35">
        <v>1496374.11</v>
      </c>
      <c r="J17" s="35">
        <v>3001220.17</v>
      </c>
      <c r="K17" s="35">
        <v>522221.91</v>
      </c>
      <c r="L17" s="35">
        <v>0</v>
      </c>
      <c r="M17" s="35">
        <v>0</v>
      </c>
      <c r="N17" s="36">
        <f aca="true" t="shared" si="2" ref="N17:N27">SUM(B17:M17)</f>
        <v>6858358.62</v>
      </c>
    </row>
    <row r="18" spans="1:14" ht="18">
      <c r="A18" s="26" t="s">
        <v>53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24997.1</v>
      </c>
      <c r="K18" s="27">
        <v>0</v>
      </c>
      <c r="L18" s="27">
        <v>0</v>
      </c>
      <c r="M18" s="27">
        <v>0</v>
      </c>
      <c r="N18" s="28">
        <f t="shared" si="2"/>
        <v>24997.1</v>
      </c>
    </row>
    <row r="19" spans="1:14" ht="36">
      <c r="A19" s="26" t="s">
        <v>54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8">
        <f t="shared" si="2"/>
        <v>0</v>
      </c>
    </row>
    <row r="20" spans="1:14" ht="36">
      <c r="A20" s="26" t="s">
        <v>55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8">
        <f t="shared" si="2"/>
        <v>0</v>
      </c>
    </row>
    <row r="21" spans="1:14" ht="36">
      <c r="A21" s="26" t="s">
        <v>56</v>
      </c>
      <c r="B21" s="27">
        <v>303329.33</v>
      </c>
      <c r="C21" s="27">
        <v>0</v>
      </c>
      <c r="D21" s="27">
        <v>65458.61</v>
      </c>
      <c r="E21" s="27">
        <v>68306.97</v>
      </c>
      <c r="F21" s="27">
        <v>13000</v>
      </c>
      <c r="G21" s="27">
        <v>0</v>
      </c>
      <c r="H21" s="27">
        <v>0</v>
      </c>
      <c r="I21" s="27">
        <v>138383.35</v>
      </c>
      <c r="J21" s="27">
        <v>27265.35</v>
      </c>
      <c r="K21" s="27">
        <v>0</v>
      </c>
      <c r="L21" s="27">
        <v>0</v>
      </c>
      <c r="M21" s="27">
        <v>0</v>
      </c>
      <c r="N21" s="28">
        <f t="shared" si="2"/>
        <v>615743.61</v>
      </c>
    </row>
    <row r="22" spans="1:14" ht="18">
      <c r="A22" s="26" t="s">
        <v>57</v>
      </c>
      <c r="B22" s="27">
        <v>21478.64</v>
      </c>
      <c r="C22" s="27"/>
      <c r="D22" s="27">
        <v>0</v>
      </c>
      <c r="E22" s="27">
        <v>58786.15</v>
      </c>
      <c r="F22" s="27">
        <v>0</v>
      </c>
      <c r="G22" s="27">
        <v>1320</v>
      </c>
      <c r="H22" s="27">
        <v>0</v>
      </c>
      <c r="I22" s="27">
        <v>461.25</v>
      </c>
      <c r="J22" s="27">
        <v>265318.84</v>
      </c>
      <c r="K22" s="27">
        <v>8067.04</v>
      </c>
      <c r="L22" s="27">
        <v>0</v>
      </c>
      <c r="M22" s="27"/>
      <c r="N22" s="28">
        <f t="shared" si="2"/>
        <v>355431.92</v>
      </c>
    </row>
    <row r="23" spans="1:14" ht="18">
      <c r="A23" s="26" t="s">
        <v>58</v>
      </c>
      <c r="B23" s="27">
        <v>20837.68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f t="shared" si="2"/>
        <v>20837.68</v>
      </c>
    </row>
    <row r="24" spans="1:14" ht="18">
      <c r="A24" s="26" t="s">
        <v>59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8">
        <f t="shared" si="2"/>
        <v>0</v>
      </c>
    </row>
    <row r="25" spans="1:14" ht="18">
      <c r="A25" s="26" t="s">
        <v>60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8">
        <f t="shared" si="2"/>
        <v>0</v>
      </c>
    </row>
    <row r="26" spans="1:14" ht="18.75" thickBot="1">
      <c r="A26" s="26" t="s">
        <v>61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3">
        <f t="shared" si="2"/>
        <v>0</v>
      </c>
    </row>
    <row r="27" spans="1:14" ht="36.75" thickTop="1">
      <c r="A27" s="29" t="s">
        <v>62</v>
      </c>
      <c r="B27" s="30">
        <f aca="true" t="shared" si="3" ref="B27:K27">SUM(B17:B26)</f>
        <v>619056.3700000001</v>
      </c>
      <c r="C27" s="30">
        <f t="shared" si="3"/>
        <v>0</v>
      </c>
      <c r="D27" s="30">
        <f t="shared" si="3"/>
        <v>65458.61</v>
      </c>
      <c r="E27" s="30">
        <f t="shared" si="3"/>
        <v>1415699.99</v>
      </c>
      <c r="F27" s="30">
        <f t="shared" si="3"/>
        <v>26380.09</v>
      </c>
      <c r="G27" s="30">
        <f t="shared" si="3"/>
        <v>264464.75</v>
      </c>
      <c r="H27" s="30">
        <f t="shared" si="3"/>
        <v>0</v>
      </c>
      <c r="I27" s="30">
        <f t="shared" si="3"/>
        <v>1635218.7100000002</v>
      </c>
      <c r="J27" s="30">
        <f t="shared" si="3"/>
        <v>3318801.46</v>
      </c>
      <c r="K27" s="30">
        <f t="shared" si="3"/>
        <v>530288.95</v>
      </c>
      <c r="L27" s="30"/>
      <c r="M27" s="30"/>
      <c r="N27" s="31">
        <f t="shared" si="2"/>
        <v>7875368.930000001</v>
      </c>
    </row>
    <row r="28" spans="2:14" ht="18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36">
      <c r="A29" s="37" t="s">
        <v>78</v>
      </c>
      <c r="B29" s="38">
        <v>20842.94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9">
        <f>B29</f>
        <v>20842.94</v>
      </c>
    </row>
    <row r="30" spans="2:14" ht="18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36">
      <c r="A31" s="37" t="s">
        <v>79</v>
      </c>
      <c r="B31" s="38">
        <v>3332786.8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9">
        <v>3294768.84</v>
      </c>
    </row>
    <row r="32" spans="2:14" ht="18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36">
      <c r="A33" s="40" t="s">
        <v>63</v>
      </c>
      <c r="B33" s="41">
        <f>B15+B27+B29+B31</f>
        <v>9351758.75</v>
      </c>
      <c r="C33" s="41">
        <f aca="true" t="shared" si="4" ref="C33:N33">C15+C27+C29+C31</f>
        <v>40857.82</v>
      </c>
      <c r="D33" s="41">
        <f t="shared" si="4"/>
        <v>1134021.2500000002</v>
      </c>
      <c r="E33" s="41">
        <f t="shared" si="4"/>
        <v>3561617.46</v>
      </c>
      <c r="F33" s="41">
        <f t="shared" si="4"/>
        <v>824555.04</v>
      </c>
      <c r="G33" s="41">
        <f t="shared" si="4"/>
        <v>464082.68000000005</v>
      </c>
      <c r="H33" s="41">
        <f t="shared" si="4"/>
        <v>227295.24</v>
      </c>
      <c r="I33" s="41">
        <f t="shared" si="4"/>
        <v>3378068.7800000003</v>
      </c>
      <c r="J33" s="41">
        <f t="shared" si="4"/>
        <v>10327591.44</v>
      </c>
      <c r="K33" s="41">
        <f t="shared" si="4"/>
        <v>3995034.8499999996</v>
      </c>
      <c r="L33" s="41">
        <f t="shared" si="4"/>
        <v>298208.89</v>
      </c>
      <c r="M33" s="41">
        <f t="shared" si="4"/>
        <v>0</v>
      </c>
      <c r="N33" s="42">
        <f t="shared" si="4"/>
        <v>33565074.24</v>
      </c>
    </row>
    <row r="37" ht="18">
      <c r="N37" s="47"/>
    </row>
  </sheetData>
  <mergeCells count="1">
    <mergeCell ref="A1:N1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Rosignano M.mo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Rosignano M.mo</dc:creator>
  <cp:keywords/>
  <dc:description/>
  <cp:lastModifiedBy>m.regini</cp:lastModifiedBy>
  <cp:lastPrinted>2015-05-05T08:11:03Z</cp:lastPrinted>
  <dcterms:created xsi:type="dcterms:W3CDTF">2014-11-28T11:57:58Z</dcterms:created>
  <dcterms:modified xsi:type="dcterms:W3CDTF">2016-08-30T08:44:52Z</dcterms:modified>
  <cp:category/>
  <cp:version/>
  <cp:contentType/>
  <cp:contentStatus/>
</cp:coreProperties>
</file>